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45" yWindow="30" windowWidth="16350" windowHeight="12780"/>
  </bookViews>
  <sheets>
    <sheet name="예방접종일정표" sheetId="1" r:id="rId1"/>
    <sheet name="예방접종주의사항" sheetId="2" r:id="rId2"/>
  </sheets>
  <definedNames>
    <definedName name="_xlnm.Print_Area" localSheetId="0">예방접종일정표!$B$2:$G$26</definedName>
    <definedName name="_xlnm.Print_Area" localSheetId="1">예방접종주의사항!$B$2:$J$25</definedName>
  </definedName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E25" i="1" l="1"/>
  <c r="E24" i="1"/>
  <c r="E23" i="1"/>
  <c r="E22" i="1"/>
  <c r="E21" i="1"/>
  <c r="E20" i="1"/>
  <c r="E19" i="1"/>
  <c r="E16" i="1"/>
  <c r="E14" i="1"/>
  <c r="E11" i="1"/>
  <c r="E9" i="1"/>
  <c r="E8" i="1"/>
  <c r="E7" i="1"/>
  <c r="E6" i="1"/>
  <c r="E5" i="1"/>
  <c r="E4" i="1"/>
</calcChain>
</file>

<file path=xl/comments1.xml><?xml version="1.0" encoding="utf-8"?>
<comments xmlns="http://schemas.openxmlformats.org/spreadsheetml/2006/main">
  <authors>
    <author>TheDream</author>
  </authors>
  <commentList>
    <comment ref="G2" authorId="0">
      <text>
        <r>
          <rPr>
            <b/>
            <sz val="9"/>
            <color indexed="81"/>
            <rFont val="돋움"/>
            <family val="3"/>
            <charset val="129"/>
          </rPr>
          <t>서울린소아청소년과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출생일을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입력해주세요</t>
        </r>
        <r>
          <rPr>
            <sz val="9"/>
            <color indexed="81"/>
            <rFont val="Tahoma"/>
            <family val="2"/>
          </rPr>
          <t xml:space="preserve">..
-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/ 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<sst xmlns="http://schemas.openxmlformats.org/spreadsheetml/2006/main" count="66" uniqueCount="51">
  <si>
    <t>0~1주</t>
    <phoneticPr fontId="1" type="noConversion"/>
  </si>
  <si>
    <t>~</t>
    <phoneticPr fontId="1" type="noConversion"/>
  </si>
  <si>
    <t>0~4주</t>
    <phoneticPr fontId="1" type="noConversion"/>
  </si>
  <si>
    <t>~</t>
    <phoneticPr fontId="1" type="noConversion"/>
  </si>
  <si>
    <t>BCG(결핵)</t>
    <phoneticPr fontId="1" type="noConversion"/>
  </si>
  <si>
    <t>1개월</t>
    <phoneticPr fontId="1" type="noConversion"/>
  </si>
  <si>
    <t>~</t>
    <phoneticPr fontId="1" type="noConversion"/>
  </si>
  <si>
    <t xml:space="preserve">2개월 </t>
    <phoneticPr fontId="1" type="noConversion"/>
  </si>
  <si>
    <t>~</t>
    <phoneticPr fontId="1" type="noConversion"/>
  </si>
  <si>
    <t>4개월</t>
    <phoneticPr fontId="1" type="noConversion"/>
  </si>
  <si>
    <t>DTP, 소아마비 2차, Hib, 폐구균 2차, 로타바이러스 장염 2차 (2주 분할 접종)</t>
    <phoneticPr fontId="1" type="noConversion"/>
  </si>
  <si>
    <t>6개월</t>
    <phoneticPr fontId="1" type="noConversion"/>
  </si>
  <si>
    <t>~</t>
    <phoneticPr fontId="1" type="noConversion"/>
  </si>
  <si>
    <t>6개월 이후</t>
    <phoneticPr fontId="1" type="noConversion"/>
  </si>
  <si>
    <t>독감 (매년 가을 접종)</t>
    <phoneticPr fontId="1" type="noConversion"/>
  </si>
  <si>
    <t>12~18개월</t>
    <phoneticPr fontId="1" type="noConversion"/>
  </si>
  <si>
    <t>MMR, 수두, Hib, 폐구균 추가, 일본뇌염 1,2,차, A형간염 1차, DTP추가</t>
    <phoneticPr fontId="1" type="noConversion"/>
  </si>
  <si>
    <t>18개월 이후</t>
    <phoneticPr fontId="1" type="noConversion"/>
  </si>
  <si>
    <t>A형간염 2차 (1차로부터 6개월 이후)</t>
    <phoneticPr fontId="1" type="noConversion"/>
  </si>
  <si>
    <t>24개월 이후</t>
    <phoneticPr fontId="1" type="noConversion"/>
  </si>
  <si>
    <t>일본뇌염 3차</t>
    <phoneticPr fontId="1" type="noConversion"/>
  </si>
  <si>
    <t>만 4~6세</t>
    <phoneticPr fontId="1" type="noConversion"/>
  </si>
  <si>
    <t>DTP, 소아마비, MMR 추가</t>
    <phoneticPr fontId="1" type="noConversion"/>
  </si>
  <si>
    <t>만 6세</t>
    <phoneticPr fontId="1" type="noConversion"/>
  </si>
  <si>
    <t>일본뇌염 추가</t>
    <phoneticPr fontId="1" type="noConversion"/>
  </si>
  <si>
    <t>만 11~12세</t>
    <phoneticPr fontId="1" type="noConversion"/>
  </si>
  <si>
    <t>성인용 파상풍, 디프테리아 (Td), 자궁경부암바이러스</t>
    <phoneticPr fontId="1" type="noConversion"/>
  </si>
  <si>
    <t>청소년&amp;성인</t>
    <phoneticPr fontId="1" type="noConversion"/>
  </si>
  <si>
    <t>성인용 Td(11세부터 10년마다 추가), A형간염, 성인폐구균, 독감, 유행성출혈열, 렙토스피라</t>
    <phoneticPr fontId="1" type="noConversion"/>
  </si>
  <si>
    <t>영유아검진</t>
    <phoneticPr fontId="1" type="noConversion"/>
  </si>
  <si>
    <t>출생일</t>
    <phoneticPr fontId="1" type="noConversion"/>
  </si>
  <si>
    <t>1차</t>
    <phoneticPr fontId="1" type="noConversion"/>
  </si>
  <si>
    <t>2차</t>
    <phoneticPr fontId="1" type="noConversion"/>
  </si>
  <si>
    <t>3차</t>
    <phoneticPr fontId="1" type="noConversion"/>
  </si>
  <si>
    <t>4차</t>
    <phoneticPr fontId="1" type="noConversion"/>
  </si>
  <si>
    <t>5차</t>
    <phoneticPr fontId="1" type="noConversion"/>
  </si>
  <si>
    <t>6차</t>
    <phoneticPr fontId="1" type="noConversion"/>
  </si>
  <si>
    <t>7차</t>
    <phoneticPr fontId="1" type="noConversion"/>
  </si>
  <si>
    <t>예 방 접 종 일 정 표</t>
    <phoneticPr fontId="1" type="noConversion"/>
  </si>
  <si>
    <t>B형간염 1차</t>
    <phoneticPr fontId="1" type="noConversion"/>
  </si>
  <si>
    <t>DTP, 소아마비 1차, Hib, 폐구균 1차, 로타바이러스 장염 1차 (2주 분할 접종)</t>
    <phoneticPr fontId="1" type="noConversion"/>
  </si>
  <si>
    <t>접 종 백 신</t>
    <phoneticPr fontId="1" type="noConversion"/>
  </si>
  <si>
    <t>해 당 기 간</t>
    <phoneticPr fontId="1" type="noConversion"/>
  </si>
  <si>
    <t>시 기</t>
    <phoneticPr fontId="1" type="noConversion"/>
  </si>
  <si>
    <t>B형간염 2차</t>
    <phoneticPr fontId="1" type="noConversion"/>
  </si>
  <si>
    <t>DTP, 소아마비 3차, Hib, 폐구균 3차, 로타바이러스 장염 3차 (2주 분할 접종), B형간염 3차</t>
    <phoneticPr fontId="1" type="noConversion"/>
  </si>
  <si>
    <t>예약전화 : 02-439-7374</t>
    <phoneticPr fontId="1" type="noConversion"/>
  </si>
  <si>
    <t>by Dr.TOOLS</t>
    <phoneticPr fontId="1" type="noConversion"/>
  </si>
  <si>
    <r>
      <rPr>
        <b/>
        <sz val="7"/>
        <color theme="1"/>
        <rFont val="맑은 고딕"/>
        <family val="3"/>
        <charset val="129"/>
        <scheme val="minor"/>
      </rPr>
      <t>문진 및 진찰</t>
    </r>
    <r>
      <rPr>
        <sz val="7"/>
        <color theme="1"/>
        <rFont val="맑은 고딕"/>
        <family val="3"/>
        <charset val="129"/>
        <scheme val="minor"/>
      </rPr>
      <t xml:space="preserve"> :  문진표, 청각 / 시각문진, 시력검사
</t>
    </r>
    <r>
      <rPr>
        <b/>
        <sz val="7"/>
        <color theme="1"/>
        <rFont val="맑은 고딕"/>
        <family val="3"/>
        <charset val="129"/>
        <scheme val="minor"/>
      </rPr>
      <t>신체계측</t>
    </r>
    <r>
      <rPr>
        <sz val="7"/>
        <color theme="1"/>
        <rFont val="맑은 고딕"/>
        <family val="3"/>
        <charset val="129"/>
        <scheme val="minor"/>
      </rPr>
      <t xml:space="preserve"> :  신장, 몸무게(체질양지수), 머리둘레
</t>
    </r>
    <r>
      <rPr>
        <b/>
        <sz val="7"/>
        <color theme="1"/>
        <rFont val="맑은 고딕"/>
        <family val="3"/>
        <charset val="129"/>
        <scheme val="minor"/>
      </rPr>
      <t>건강교육</t>
    </r>
    <r>
      <rPr>
        <sz val="7"/>
        <color theme="1"/>
        <rFont val="맑은 고딕"/>
        <family val="3"/>
        <charset val="129"/>
        <scheme val="minor"/>
      </rPr>
      <t xml:space="preserve"> : 영양, 수면, 안전, 구강, 대소변가리기, 정서 / 사회성, 개인위생, 취학준비 등 
</t>
    </r>
    <r>
      <rPr>
        <b/>
        <sz val="7"/>
        <color theme="1"/>
        <rFont val="맑은 고딕"/>
        <family val="3"/>
        <charset val="129"/>
        <scheme val="minor"/>
      </rPr>
      <t>발달평가</t>
    </r>
    <r>
      <rPr>
        <sz val="7"/>
        <color theme="1"/>
        <rFont val="맑은 고딕"/>
        <family val="3"/>
        <charset val="129"/>
        <scheme val="minor"/>
      </rPr>
      <t xml:space="preserve"> : K-ASQ에 의한 검사
</t>
    </r>
    <r>
      <rPr>
        <sz val="8"/>
        <color theme="1"/>
        <rFont val="맑은 고딕"/>
        <family val="3"/>
        <charset val="129"/>
        <scheme val="minor"/>
      </rPr>
      <t>서울린소아청소년과에 있는 문진표 및 발달선별검사 용지를 미리 작성해
오시면 더 정확한 검사가 이루어 질 수 있습니다.</t>
    </r>
    <r>
      <rPr>
        <sz val="7"/>
        <color theme="1"/>
        <rFont val="맑은 고딕"/>
        <family val="3"/>
        <charset val="129"/>
        <scheme val="minor"/>
      </rPr>
      <t xml:space="preserve">
                                                                                          </t>
    </r>
    <r>
      <rPr>
        <sz val="7"/>
        <rFont val="맑은 고딕"/>
        <family val="3"/>
        <charset val="129"/>
        <scheme val="minor"/>
      </rPr>
      <t xml:space="preserve"> 
                                                                                        </t>
    </r>
    <r>
      <rPr>
        <sz val="7"/>
        <color theme="6" tint="-0.499984740745262"/>
        <rFont val="맑은 고딕"/>
        <family val="3"/>
        <charset val="129"/>
        <scheme val="minor"/>
      </rPr>
      <t xml:space="preserve"> </t>
    </r>
    <r>
      <rPr>
        <sz val="8"/>
        <color theme="6" tint="-0.499984740745262"/>
        <rFont val="맑은 고딕"/>
        <family val="3"/>
        <charset val="129"/>
        <scheme val="minor"/>
      </rPr>
      <t>서울</t>
    </r>
    <r>
      <rPr>
        <b/>
        <sz val="8"/>
        <color theme="6" tint="-0.499984740745262"/>
        <rFont val="맑은 고딕"/>
        <family val="3"/>
        <charset val="129"/>
        <scheme val="minor"/>
      </rPr>
      <t>린</t>
    </r>
    <r>
      <rPr>
        <sz val="8"/>
        <color theme="6" tint="-0.499984740745262"/>
        <rFont val="맑은 고딕"/>
        <family val="3"/>
        <charset val="129"/>
        <scheme val="minor"/>
      </rPr>
      <t>소아청소년과</t>
    </r>
    <r>
      <rPr>
        <sz val="8"/>
        <color theme="1"/>
        <rFont val="맑은 고딕"/>
        <family val="3"/>
        <charset val="129"/>
        <scheme val="minor"/>
      </rPr>
      <t xml:space="preserve">  </t>
    </r>
    <r>
      <rPr>
        <sz val="7"/>
        <color theme="1"/>
        <rFont val="맑은 고딕"/>
        <family val="3"/>
        <charset val="129"/>
        <scheme val="minor"/>
      </rPr>
      <t xml:space="preserve">                  </t>
    </r>
    <phoneticPr fontId="1" type="noConversion"/>
  </si>
  <si>
    <t>예방접종 전 주의사항</t>
    <phoneticPr fontId="1" type="noConversion"/>
  </si>
  <si>
    <t>예방접종 후 주의사항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</si>
</sst>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"/>
      <color theme="3"/>
      <name val="맑은 고딕"/>
      <family val="3"/>
      <charset val="129"/>
      <scheme val="minor"/>
    </font>
    <font>
      <sz val="7"/>
      <color rgb="FF00B0F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7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7"/>
      <color theme="6" tint="-0.499984740745262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7"/>
      <color theme="6" tint="-0.499984740745262"/>
      <name val="맑은 고딕"/>
      <family val="3"/>
      <charset val="129"/>
      <scheme val="minor"/>
    </font>
    <font>
      <sz val="8"/>
      <color theme="6" tint="-0.499984740745262"/>
      <name val="맑은 고딕"/>
      <family val="3"/>
      <charset val="129"/>
      <scheme val="minor"/>
    </font>
    <font>
      <b/>
      <sz val="8"/>
      <color theme="6" tint="-0.49998474074526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26"/>
      <color theme="1"/>
      <name val="맑은 고딕"/>
      <family val="2"/>
      <charset val="129"/>
      <scheme val="minor"/>
    </font>
    <font>
      <sz val="12"/>
      <color rgb="FF77933C"/>
      <name val="뫼비우스 Regular"/>
      <family val="3"/>
      <charset val="129"/>
    </font>
    <font>
      <sz val="12"/>
      <color rgb="FF595959"/>
      <name val="뫼비우스 Regular"/>
      <family val="3"/>
      <charset val="129"/>
    </font>
    <font>
      <b/>
      <sz val="12"/>
      <color theme="6" tint="-0.499984740745262"/>
      <name val="맑은 고딕"/>
      <family val="3"/>
      <charset val="129"/>
      <scheme val="minor"/>
    </font>
    <font>
      <b/>
      <sz val="12"/>
      <color rgb="FF77933C"/>
      <name val="뫼비우스 Regular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/>
      <protection hidden="1"/>
    </xf>
    <xf numFmtId="14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17" fillId="0" borderId="0" xfId="0" applyFont="1">
      <alignment vertical="center"/>
    </xf>
    <xf numFmtId="0" fontId="17" fillId="0" borderId="8" xfId="0" applyFont="1" applyBorder="1" applyAlignment="1">
      <alignment horizontal="left" vertical="center" indent="9"/>
    </xf>
    <xf numFmtId="0" fontId="17" fillId="0" borderId="8" xfId="0" applyFont="1" applyBorder="1">
      <alignment vertical="center"/>
    </xf>
    <xf numFmtId="0" fontId="19" fillId="0" borderId="0" xfId="0" applyFont="1" applyBorder="1" applyAlignment="1">
      <alignment horizontal="left" vertical="center" readingOrder="1"/>
    </xf>
    <xf numFmtId="0" fontId="17" fillId="0" borderId="0" xfId="0" applyFont="1" applyBorder="1">
      <alignment vertical="center"/>
    </xf>
    <xf numFmtId="0" fontId="17" fillId="0" borderId="9" xfId="0" applyFont="1" applyBorder="1">
      <alignment vertical="center"/>
    </xf>
    <xf numFmtId="0" fontId="20" fillId="0" borderId="0" xfId="0" applyFont="1" applyBorder="1" applyAlignment="1">
      <alignment horizontal="left" vertical="center" readingOrder="1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readingOrder="1"/>
    </xf>
    <xf numFmtId="0" fontId="22" fillId="0" borderId="9" xfId="0" applyFont="1" applyBorder="1" applyAlignment="1">
      <alignment horizontal="left" vertical="center" readingOrder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0066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57150</xdr:rowOff>
    </xdr:from>
    <xdr:to>
      <xdr:col>1</xdr:col>
      <xdr:colOff>581025</xdr:colOff>
      <xdr:row>3</xdr:row>
      <xdr:rowOff>269082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47775"/>
          <a:ext cx="485775" cy="52625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12</xdr:row>
      <xdr:rowOff>57150</xdr:rowOff>
    </xdr:from>
    <xdr:to>
      <xdr:col>1</xdr:col>
      <xdr:colOff>581025</xdr:colOff>
      <xdr:row>13</xdr:row>
      <xdr:rowOff>269082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391025"/>
          <a:ext cx="485775" cy="526257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19049</xdr:rowOff>
    </xdr:from>
    <xdr:to>
      <xdr:col>9</xdr:col>
      <xdr:colOff>662175</xdr:colOff>
      <xdr:row>11</xdr:row>
      <xdr:rowOff>228599</xdr:rowOff>
    </xdr:to>
    <xdr:sp macro="" textlink="">
      <xdr:nvSpPr>
        <xdr:cNvPr id="9" name="TextBox 7"/>
        <xdr:cNvSpPr txBox="1"/>
      </xdr:nvSpPr>
      <xdr:spPr>
        <a:xfrm>
          <a:off x="28575" y="1838324"/>
          <a:ext cx="6120000" cy="24098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①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아이의 건강상태를 가장 잘 알고 있는 사람이 데리고 옵니다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②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집에서 아이의 체온을 측정하고 옵니다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③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모자보건수첩 또는 아기수첩을 지참하고 방문합니다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④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접종 전날 목욕을 시키고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,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깨끗한 옷을 입혀서 데리고 옵니다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가능하면 예방접종을 하지 않을 아이는 데리고 방문하지 않습니다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 </a:t>
          </a:r>
          <a:r>
            <a:rPr lang="en-US" altLang="ko-KR" sz="1200" b="1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  </a:t>
          </a:r>
          <a:endParaRPr lang="ko-KR" altLang="en-US" sz="12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491662</xdr:colOff>
      <xdr:row>10</xdr:row>
      <xdr:rowOff>4</xdr:rowOff>
    </xdr:from>
    <xdr:to>
      <xdr:col>9</xdr:col>
      <xdr:colOff>277350</xdr:colOff>
      <xdr:row>15</xdr:row>
      <xdr:rowOff>24640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2262" y="4019554"/>
          <a:ext cx="1157288" cy="1596261"/>
        </a:xfrm>
        <a:prstGeom prst="rect">
          <a:avLst/>
        </a:prstGeom>
      </xdr:spPr>
    </xdr:pic>
    <xdr:clientData/>
  </xdr:twoCellAnchor>
  <xdr:twoCellAnchor editAs="oneCell">
    <xdr:from>
      <xdr:col>7</xdr:col>
      <xdr:colOff>319087</xdr:colOff>
      <xdr:row>2</xdr:row>
      <xdr:rowOff>171449</xdr:rowOff>
    </xdr:from>
    <xdr:to>
      <xdr:col>9</xdr:col>
      <xdr:colOff>447675</xdr:colOff>
      <xdr:row>7</xdr:row>
      <xdr:rowOff>68133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87" y="1676399"/>
          <a:ext cx="1500188" cy="1468309"/>
        </a:xfrm>
        <a:prstGeom prst="rect">
          <a:avLst/>
        </a:prstGeom>
      </xdr:spPr>
    </xdr:pic>
    <xdr:clientData/>
  </xdr:twoCellAnchor>
  <xdr:twoCellAnchor editAs="oneCell">
    <xdr:from>
      <xdr:col>7</xdr:col>
      <xdr:colOff>319087</xdr:colOff>
      <xdr:row>20</xdr:row>
      <xdr:rowOff>290097</xdr:rowOff>
    </xdr:from>
    <xdr:to>
      <xdr:col>9</xdr:col>
      <xdr:colOff>447675</xdr:colOff>
      <xdr:row>23</xdr:row>
      <xdr:rowOff>294116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87" y="7452897"/>
          <a:ext cx="1500188" cy="94699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9</xdr:col>
      <xdr:colOff>662175</xdr:colOff>
      <xdr:row>23</xdr:row>
      <xdr:rowOff>257175</xdr:rowOff>
    </xdr:to>
    <xdr:sp macro="" textlink="">
      <xdr:nvSpPr>
        <xdr:cNvPr id="10" name="TextBox 13"/>
        <xdr:cNvSpPr txBox="1"/>
      </xdr:nvSpPr>
      <xdr:spPr>
        <a:xfrm>
          <a:off x="714375" y="4981575"/>
          <a:ext cx="6120000" cy="30670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①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접종 후 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20~30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분간 접종기관에 머물러 아이의 상태를 관찰합니다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②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귀가 후 적어도 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3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시간 이상 주의 깊게 관찰합니다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③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접종 당일과 다음날은 과격한 운동을 삼갑니다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④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접종 당일은 목욕을 시키지 않는 것이 좋습니다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접종부위는 청결하게 합니다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    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⑥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접종 후 최소 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3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일간은 특별한 관심을 가지고 관찰하여 고열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,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경련이           </a:t>
          </a:r>
          <a:endParaRPr lang="en-US" altLang="ko-KR" sz="1200">
            <a:solidFill>
              <a:schemeClr val="tx1">
                <a:lumMod val="65000"/>
                <a:lumOff val="35000"/>
              </a:schemeClr>
            </a:solidFill>
            <a:latin typeface="뫼비우스 Regular"/>
            <a:ea typeface="뫼비우스 Regular"/>
          </a:endParaRP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   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있을 때에는 즉시 의사 진찰을 받도록 합니다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</a:p>
        <a:p>
          <a:pPr lvl="1">
            <a:lnSpc>
              <a:spcPct val="150000"/>
            </a:lnSpc>
          </a:pPr>
          <a:r>
            <a:rPr lang="en-US" altLang="ko-KR" sz="1200">
              <a:solidFill>
                <a:schemeClr val="accent3">
                  <a:lumMod val="75000"/>
                </a:schemeClr>
              </a:solidFill>
              <a:latin typeface="뫼비우스 Regular"/>
              <a:ea typeface="뫼비우스 Regular"/>
            </a:rPr>
            <a:t>⑦ </a:t>
          </a:r>
          <a:r>
            <a:rPr lang="ko-KR" altLang="en-US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아이는 반드시 똑바로 눕혀 재웁니다</a:t>
          </a:r>
          <a:r>
            <a:rPr lang="en-US" altLang="ko-KR" sz="1200">
              <a:solidFill>
                <a:schemeClr val="tx1">
                  <a:lumMod val="65000"/>
                  <a:lumOff val="35000"/>
                </a:schemeClr>
              </a:solidFill>
              <a:latin typeface="뫼비우스 Regular"/>
              <a:ea typeface="뫼비우스 Regular"/>
            </a:rPr>
            <a:t>.</a:t>
          </a:r>
          <a:endParaRPr lang="ko-KR" altLang="en-US" sz="12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152400</xdr:colOff>
      <xdr:row>1</xdr:row>
      <xdr:rowOff>19050</xdr:rowOff>
    </xdr:from>
    <xdr:to>
      <xdr:col>8</xdr:col>
      <xdr:colOff>600075</xdr:colOff>
      <xdr:row>1</xdr:row>
      <xdr:rowOff>1162050</xdr:rowOff>
    </xdr:to>
    <xdr:grpSp>
      <xdr:nvGrpSpPr>
        <xdr:cNvPr id="12" name="그룹 11"/>
        <xdr:cNvGrpSpPr/>
      </xdr:nvGrpSpPr>
      <xdr:grpSpPr>
        <a:xfrm>
          <a:off x="1524000" y="333375"/>
          <a:ext cx="4562475" cy="1143000"/>
          <a:chOff x="1524000" y="333375"/>
          <a:chExt cx="4562475" cy="1143000"/>
        </a:xfrm>
      </xdr:grpSpPr>
      <xdr:pic>
        <xdr:nvPicPr>
          <xdr:cNvPr id="6" name="그림 5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4000" y="333375"/>
            <a:ext cx="808673" cy="1143000"/>
          </a:xfrm>
          <a:prstGeom prst="rect">
            <a:avLst/>
          </a:prstGeom>
        </xdr:spPr>
      </xdr:pic>
      <xdr:sp macro="" textlink="">
        <xdr:nvSpPr>
          <xdr:cNvPr id="11" name="TextBox 10"/>
          <xdr:cNvSpPr txBox="1"/>
        </xdr:nvSpPr>
        <xdr:spPr>
          <a:xfrm>
            <a:off x="2085975" y="476250"/>
            <a:ext cx="4000500" cy="923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ko-KR" altLang="en-US" sz="2800" b="1">
                <a:solidFill>
                  <a:schemeClr val="accent3">
                    <a:lumMod val="50000"/>
                  </a:schemeClr>
                </a:solidFill>
              </a:rPr>
              <a:t>예방접종 시 주의사항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0"/>
  <sheetViews>
    <sheetView showGridLines="0" showRowColHeaders="0" tabSelected="1" zoomScaleNormal="100" workbookViewId="0">
      <selection activeCell="G2" sqref="G2"/>
    </sheetView>
  </sheetViews>
  <sheetFormatPr defaultRowHeight="18.75" customHeight="1" x14ac:dyDescent="0.3"/>
  <cols>
    <col min="1" max="1" width="9" style="1"/>
    <col min="2" max="2" width="8.75" style="1" customWidth="1"/>
    <col min="3" max="3" width="7.5" style="1" customWidth="1"/>
    <col min="4" max="4" width="1.875" style="1" customWidth="1"/>
    <col min="5" max="5" width="7.5" style="1" customWidth="1"/>
    <col min="6" max="6" width="9" style="1"/>
    <col min="7" max="7" width="37.5" style="1" customWidth="1"/>
    <col min="8" max="16384" width="9" style="1"/>
  </cols>
  <sheetData>
    <row r="2" spans="2:7" ht="18.75" customHeight="1" x14ac:dyDescent="0.3">
      <c r="B2" s="19" t="s">
        <v>38</v>
      </c>
      <c r="C2" s="19"/>
      <c r="D2" s="19"/>
      <c r="E2" s="19"/>
      <c r="F2" s="4" t="s">
        <v>30</v>
      </c>
      <c r="G2" s="5">
        <v>42370</v>
      </c>
    </row>
    <row r="3" spans="2:7" ht="18.75" customHeight="1" x14ac:dyDescent="0.3">
      <c r="B3" s="4" t="s">
        <v>43</v>
      </c>
      <c r="C3" s="20" t="s">
        <v>42</v>
      </c>
      <c r="D3" s="20"/>
      <c r="E3" s="20"/>
      <c r="F3" s="20" t="s">
        <v>41</v>
      </c>
      <c r="G3" s="20"/>
    </row>
    <row r="4" spans="2:7" ht="18.75" customHeight="1" x14ac:dyDescent="0.3">
      <c r="B4" s="4" t="s">
        <v>0</v>
      </c>
      <c r="C4" s="6">
        <f>DATE(YEAR($G$2),MONTH($G$2),DAY($G$2))</f>
        <v>42370</v>
      </c>
      <c r="D4" s="8" t="s">
        <v>1</v>
      </c>
      <c r="E4" s="7">
        <f>C4+29</f>
        <v>42399</v>
      </c>
      <c r="F4" s="23" t="s">
        <v>39</v>
      </c>
      <c r="G4" s="23"/>
    </row>
    <row r="5" spans="2:7" ht="18.75" customHeight="1" x14ac:dyDescent="0.3">
      <c r="B5" s="4" t="s">
        <v>2</v>
      </c>
      <c r="C5" s="6">
        <f>DATE(YEAR($G$2),MONTH($G$2),DAY($G$2))</f>
        <v>42370</v>
      </c>
      <c r="D5" s="8" t="s">
        <v>3</v>
      </c>
      <c r="E5" s="7">
        <f>C5+29</f>
        <v>42399</v>
      </c>
      <c r="F5" s="23" t="s">
        <v>4</v>
      </c>
      <c r="G5" s="23"/>
    </row>
    <row r="6" spans="2:7" ht="18.75" customHeight="1" x14ac:dyDescent="0.3">
      <c r="B6" s="4" t="s">
        <v>5</v>
      </c>
      <c r="C6" s="6">
        <f>DATE(YEAR($G$2),MONTH($G$2)+1,DAY($G$2))</f>
        <v>42401</v>
      </c>
      <c r="D6" s="8" t="s">
        <v>6</v>
      </c>
      <c r="E6" s="7">
        <f>C6+30</f>
        <v>42431</v>
      </c>
      <c r="F6" s="23" t="s">
        <v>44</v>
      </c>
      <c r="G6" s="23"/>
    </row>
    <row r="7" spans="2:7" ht="18.75" customHeight="1" x14ac:dyDescent="0.3">
      <c r="B7" s="4" t="s">
        <v>7</v>
      </c>
      <c r="C7" s="6">
        <f>DATE(YEAR($G$2),MONTH($G$2)+2,DAY($G$2))</f>
        <v>42430</v>
      </c>
      <c r="D7" s="8" t="s">
        <v>8</v>
      </c>
      <c r="E7" s="7">
        <f>C7+30</f>
        <v>42460</v>
      </c>
      <c r="F7" s="23" t="s">
        <v>40</v>
      </c>
      <c r="G7" s="23"/>
    </row>
    <row r="8" spans="2:7" ht="18.75" customHeight="1" x14ac:dyDescent="0.3">
      <c r="B8" s="4" t="s">
        <v>9</v>
      </c>
      <c r="C8" s="6">
        <f>DATE(YEAR($G$2),MONTH($G$2)+4,DAY($G$2))</f>
        <v>42491</v>
      </c>
      <c r="D8" s="8" t="s">
        <v>8</v>
      </c>
      <c r="E8" s="7">
        <f>C8+30</f>
        <v>42521</v>
      </c>
      <c r="F8" s="23" t="s">
        <v>10</v>
      </c>
      <c r="G8" s="23"/>
    </row>
    <row r="9" spans="2:7" ht="18.75" customHeight="1" x14ac:dyDescent="0.3">
      <c r="B9" s="4" t="s">
        <v>11</v>
      </c>
      <c r="C9" s="6">
        <f>DATE(YEAR($G$2),MONTH($G$2)+6,DAY($G$2))</f>
        <v>42552</v>
      </c>
      <c r="D9" s="8" t="s">
        <v>12</v>
      </c>
      <c r="E9" s="7">
        <f>C9+30</f>
        <v>42582</v>
      </c>
      <c r="F9" s="23" t="s">
        <v>45</v>
      </c>
      <c r="G9" s="23"/>
    </row>
    <row r="10" spans="2:7" ht="18.75" customHeight="1" x14ac:dyDescent="0.3">
      <c r="B10" s="4" t="s">
        <v>13</v>
      </c>
      <c r="C10" s="6">
        <f>DATE(YEAR($G$2),MONTH($G$2)+6,DAY($G$2))</f>
        <v>42552</v>
      </c>
      <c r="D10" s="8" t="s">
        <v>12</v>
      </c>
      <c r="E10" s="7"/>
      <c r="F10" s="23" t="s">
        <v>14</v>
      </c>
      <c r="G10" s="23"/>
    </row>
    <row r="11" spans="2:7" ht="18.75" customHeight="1" x14ac:dyDescent="0.3">
      <c r="B11" s="4" t="s">
        <v>15</v>
      </c>
      <c r="C11" s="6">
        <f>DATE(YEAR($G$2),MONTH($G$2)+12,DAY($G$2))</f>
        <v>42736</v>
      </c>
      <c r="D11" s="8" t="s">
        <v>12</v>
      </c>
      <c r="E11" s="7">
        <f>C11+119</f>
        <v>42855</v>
      </c>
      <c r="F11" s="23" t="s">
        <v>16</v>
      </c>
      <c r="G11" s="23"/>
    </row>
    <row r="12" spans="2:7" ht="18.75" customHeight="1" x14ac:dyDescent="0.3">
      <c r="B12" s="4" t="s">
        <v>17</v>
      </c>
      <c r="C12" s="6">
        <f>DATE(YEAR($G$2),MONTH($G$2)+18,DAY($G$2))</f>
        <v>42917</v>
      </c>
      <c r="D12" s="8" t="s">
        <v>3</v>
      </c>
      <c r="E12" s="7"/>
      <c r="F12" s="23" t="s">
        <v>18</v>
      </c>
      <c r="G12" s="23"/>
    </row>
    <row r="13" spans="2:7" ht="18.75" customHeight="1" x14ac:dyDescent="0.3">
      <c r="B13" s="4" t="s">
        <v>19</v>
      </c>
      <c r="C13" s="6">
        <f>DATE(YEAR($G$2),MONTH($G$2)+24,DAY($G$2))</f>
        <v>43101</v>
      </c>
      <c r="D13" s="8" t="s">
        <v>3</v>
      </c>
      <c r="E13" s="7"/>
      <c r="F13" s="23" t="s">
        <v>20</v>
      </c>
      <c r="G13" s="23"/>
    </row>
    <row r="14" spans="2:7" ht="18.75" customHeight="1" x14ac:dyDescent="0.3">
      <c r="B14" s="4" t="s">
        <v>21</v>
      </c>
      <c r="C14" s="6">
        <f>DATE(YEAR($G$2)+4,MONTH($G$2),DAY($G$2))</f>
        <v>43831</v>
      </c>
      <c r="D14" s="8" t="s">
        <v>3</v>
      </c>
      <c r="E14" s="7">
        <f>C14+1095</f>
        <v>44926</v>
      </c>
      <c r="F14" s="23" t="s">
        <v>22</v>
      </c>
      <c r="G14" s="23"/>
    </row>
    <row r="15" spans="2:7" ht="18.75" customHeight="1" x14ac:dyDescent="0.3">
      <c r="B15" s="4" t="s">
        <v>23</v>
      </c>
      <c r="C15" s="6">
        <f>DATE(YEAR($G$2)+6,MONTH($G$2),DAY($G$2))</f>
        <v>44562</v>
      </c>
      <c r="D15" s="8" t="s">
        <v>6</v>
      </c>
      <c r="E15" s="7"/>
      <c r="F15" s="23" t="s">
        <v>24</v>
      </c>
      <c r="G15" s="23"/>
    </row>
    <row r="16" spans="2:7" ht="18.75" customHeight="1" x14ac:dyDescent="0.3">
      <c r="B16" s="4" t="s">
        <v>25</v>
      </c>
      <c r="C16" s="6">
        <f>DATE(YEAR($G$2)+11,MONTH($G$2),DAY($G$2))</f>
        <v>46388</v>
      </c>
      <c r="D16" s="8" t="s">
        <v>6</v>
      </c>
      <c r="E16" s="7">
        <f>C16+364</f>
        <v>46752</v>
      </c>
      <c r="F16" s="23" t="s">
        <v>26</v>
      </c>
      <c r="G16" s="23"/>
    </row>
    <row r="17" spans="2:7" ht="18.75" customHeight="1" x14ac:dyDescent="0.3">
      <c r="B17" s="4" t="s">
        <v>27</v>
      </c>
      <c r="C17" s="24" t="s">
        <v>28</v>
      </c>
      <c r="D17" s="24"/>
      <c r="E17" s="24"/>
      <c r="F17" s="24"/>
      <c r="G17" s="24"/>
    </row>
    <row r="18" spans="2:7" ht="18.75" customHeight="1" x14ac:dyDescent="0.3">
      <c r="B18" s="19" t="s">
        <v>29</v>
      </c>
      <c r="C18" s="19"/>
      <c r="D18" s="19"/>
      <c r="E18" s="19"/>
      <c r="F18" s="20" t="s">
        <v>46</v>
      </c>
      <c r="G18" s="20"/>
    </row>
    <row r="19" spans="2:7" ht="18.75" customHeight="1" x14ac:dyDescent="0.3">
      <c r="B19" s="4" t="s">
        <v>31</v>
      </c>
      <c r="C19" s="6">
        <f>DATE(YEAR($G$2),MONTH($G$2)+4,DAY($G$2))</f>
        <v>42491</v>
      </c>
      <c r="D19" s="8" t="s">
        <v>6</v>
      </c>
      <c r="E19" s="7">
        <f>C19+89</f>
        <v>42580</v>
      </c>
      <c r="F19" s="21" t="s">
        <v>48</v>
      </c>
      <c r="G19" s="22"/>
    </row>
    <row r="20" spans="2:7" ht="18.75" customHeight="1" x14ac:dyDescent="0.3">
      <c r="B20" s="4" t="s">
        <v>32</v>
      </c>
      <c r="C20" s="6">
        <f>DATE(YEAR($G$2),MONTH($G$2)+9,DAY($G$2))</f>
        <v>42644</v>
      </c>
      <c r="D20" s="8" t="s">
        <v>6</v>
      </c>
      <c r="E20" s="7">
        <f>C20+122</f>
        <v>42766</v>
      </c>
      <c r="F20" s="22"/>
      <c r="G20" s="22"/>
    </row>
    <row r="21" spans="2:7" ht="18.75" customHeight="1" x14ac:dyDescent="0.3">
      <c r="B21" s="4" t="s">
        <v>33</v>
      </c>
      <c r="C21" s="6">
        <f>DATE(YEAR($G$2)+1,MONTH($G$2)+6,DAY($G$2))</f>
        <v>42917</v>
      </c>
      <c r="D21" s="8" t="s">
        <v>6</v>
      </c>
      <c r="E21" s="7">
        <f>C21+211</f>
        <v>43128</v>
      </c>
      <c r="F21" s="22"/>
      <c r="G21" s="22"/>
    </row>
    <row r="22" spans="2:7" ht="18.75" customHeight="1" x14ac:dyDescent="0.3">
      <c r="B22" s="4" t="s">
        <v>34</v>
      </c>
      <c r="C22" s="6">
        <f>DATE(YEAR($G$2)+2,MONTH($G$2)+6,DAY($G$2))</f>
        <v>43282</v>
      </c>
      <c r="D22" s="8" t="s">
        <v>6</v>
      </c>
      <c r="E22" s="7">
        <f>C22+212</f>
        <v>43494</v>
      </c>
      <c r="F22" s="22"/>
      <c r="G22" s="22"/>
    </row>
    <row r="23" spans="2:7" ht="18.75" customHeight="1" x14ac:dyDescent="0.3">
      <c r="B23" s="4" t="s">
        <v>35</v>
      </c>
      <c r="C23" s="6">
        <f>DATE(YEAR($G$2)+3,MONTH($G$2)+6,DAY($G$2))</f>
        <v>43647</v>
      </c>
      <c r="D23" s="8" t="s">
        <v>6</v>
      </c>
      <c r="E23" s="7">
        <f t="shared" ref="E23:E25" si="0">C23+211</f>
        <v>43858</v>
      </c>
      <c r="F23" s="22"/>
      <c r="G23" s="22"/>
    </row>
    <row r="24" spans="2:7" ht="18.75" customHeight="1" x14ac:dyDescent="0.3">
      <c r="B24" s="4" t="s">
        <v>36</v>
      </c>
      <c r="C24" s="6">
        <f>DATE(YEAR($G$2)+4,MONTH($G$2)+6,DAY($G$2))</f>
        <v>44013</v>
      </c>
      <c r="D24" s="8" t="s">
        <v>6</v>
      </c>
      <c r="E24" s="7">
        <f t="shared" si="0"/>
        <v>44224</v>
      </c>
      <c r="F24" s="22"/>
      <c r="G24" s="22"/>
    </row>
    <row r="25" spans="2:7" ht="18.75" customHeight="1" x14ac:dyDescent="0.3">
      <c r="B25" s="4" t="s">
        <v>37</v>
      </c>
      <c r="C25" s="6">
        <f>DATE(YEAR($G$2)+5,MONTH($G$2)+6,DAY($G$2))</f>
        <v>44378</v>
      </c>
      <c r="D25" s="8" t="s">
        <v>6</v>
      </c>
      <c r="E25" s="7">
        <f t="shared" si="0"/>
        <v>44589</v>
      </c>
      <c r="F25" s="22"/>
      <c r="G25" s="22"/>
    </row>
    <row r="26" spans="2:7" ht="18.75" customHeight="1" x14ac:dyDescent="0.3">
      <c r="G26" s="3" t="s">
        <v>47</v>
      </c>
    </row>
    <row r="30" spans="2:7" ht="18.75" customHeight="1" x14ac:dyDescent="0.3">
      <c r="G30" s="2"/>
    </row>
  </sheetData>
  <sheetProtection password="A5A2" sheet="1" objects="1" scenarios="1" selectLockedCells="1"/>
  <mergeCells count="20">
    <mergeCell ref="F12:G12"/>
    <mergeCell ref="B2:E2"/>
    <mergeCell ref="C3:E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B18:E18"/>
    <mergeCell ref="F18:G18"/>
    <mergeCell ref="F19:G25"/>
    <mergeCell ref="F13:G13"/>
    <mergeCell ref="F14:G14"/>
    <mergeCell ref="F15:G15"/>
    <mergeCell ref="F16:G16"/>
    <mergeCell ref="C17:G17"/>
  </mergeCells>
  <phoneticPr fontId="1" type="noConversion"/>
  <pageMargins left="0.7" right="0.7" top="0.75" bottom="0.75" header="0.3" footer="0.3"/>
  <pageSetup paperSize="9" orientation="portrait" horizontalDpi="300" verticalDpi="300" r:id="rId1"/>
  <ignoredErrors>
    <ignoredError sqref="E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showRowColHeaders="0" workbookViewId="0">
      <selection activeCell="M8" sqref="M8"/>
    </sheetView>
  </sheetViews>
  <sheetFormatPr defaultRowHeight="24.75" customHeight="1" x14ac:dyDescent="0.3"/>
  <cols>
    <col min="1" max="16384" width="9" style="9"/>
  </cols>
  <sheetData>
    <row r="1" spans="2:10" ht="24.75" customHeight="1" thickBot="1" x14ac:dyDescent="0.35"/>
    <row r="2" spans="2:10" ht="93.75" customHeight="1" x14ac:dyDescent="0.3">
      <c r="B2" s="26"/>
      <c r="C2" s="27"/>
      <c r="D2" s="27"/>
      <c r="E2" s="27"/>
      <c r="F2" s="27"/>
      <c r="G2" s="27"/>
      <c r="H2" s="27"/>
      <c r="I2" s="27"/>
      <c r="J2" s="28"/>
    </row>
    <row r="3" spans="2:10" ht="24.75" customHeight="1" x14ac:dyDescent="0.3">
      <c r="B3" s="10"/>
      <c r="C3" s="25" t="s">
        <v>49</v>
      </c>
      <c r="D3" s="25"/>
      <c r="E3" s="25"/>
      <c r="F3" s="25"/>
      <c r="G3" s="25"/>
      <c r="H3" s="25"/>
      <c r="I3" s="25"/>
      <c r="J3" s="29"/>
    </row>
    <row r="4" spans="2:10" ht="24.75" customHeight="1" x14ac:dyDescent="0.3">
      <c r="B4" s="11"/>
      <c r="C4" s="25"/>
      <c r="D4" s="25"/>
      <c r="E4" s="25"/>
      <c r="F4" s="25"/>
      <c r="G4" s="25"/>
      <c r="H4" s="25"/>
      <c r="I4" s="25"/>
      <c r="J4" s="29"/>
    </row>
    <row r="5" spans="2:10" ht="24.75" customHeight="1" x14ac:dyDescent="0.3">
      <c r="B5" s="11"/>
      <c r="C5" s="12"/>
      <c r="D5" s="13"/>
      <c r="E5" s="13"/>
      <c r="F5" s="13"/>
      <c r="G5" s="13"/>
      <c r="H5" s="13"/>
      <c r="I5" s="13"/>
      <c r="J5" s="14"/>
    </row>
    <row r="6" spans="2:10" ht="24.75" customHeight="1" x14ac:dyDescent="0.3">
      <c r="B6" s="11"/>
      <c r="C6" s="12"/>
      <c r="D6" s="13"/>
      <c r="E6" s="13"/>
      <c r="F6" s="13"/>
      <c r="G6" s="13"/>
      <c r="H6" s="13"/>
      <c r="I6" s="13"/>
      <c r="J6" s="14"/>
    </row>
    <row r="7" spans="2:10" ht="24.75" customHeight="1" x14ac:dyDescent="0.3">
      <c r="B7" s="11"/>
      <c r="C7" s="12"/>
      <c r="D7" s="13"/>
      <c r="E7" s="13"/>
      <c r="F7" s="13"/>
      <c r="G7" s="13"/>
      <c r="H7" s="13"/>
      <c r="I7" s="13"/>
      <c r="J7" s="14"/>
    </row>
    <row r="8" spans="2:10" ht="24.75" customHeight="1" x14ac:dyDescent="0.3">
      <c r="B8" s="11"/>
      <c r="C8" s="12"/>
      <c r="D8" s="13"/>
      <c r="E8" s="13"/>
      <c r="F8" s="13"/>
      <c r="G8" s="13"/>
      <c r="H8" s="13"/>
      <c r="I8" s="13"/>
      <c r="J8" s="14"/>
    </row>
    <row r="9" spans="2:10" ht="24.75" customHeight="1" x14ac:dyDescent="0.3">
      <c r="B9" s="11"/>
      <c r="C9" s="13"/>
      <c r="D9" s="13"/>
      <c r="E9" s="13"/>
      <c r="F9" s="13"/>
      <c r="G9" s="13"/>
      <c r="H9" s="13"/>
      <c r="I9" s="13"/>
      <c r="J9" s="14"/>
    </row>
    <row r="10" spans="2:10" ht="24.75" customHeight="1" x14ac:dyDescent="0.3">
      <c r="B10" s="11"/>
      <c r="C10" s="25"/>
      <c r="D10" s="25"/>
      <c r="E10" s="25"/>
      <c r="F10" s="25"/>
      <c r="G10" s="25"/>
      <c r="H10" s="25"/>
      <c r="I10" s="13"/>
      <c r="J10" s="14"/>
    </row>
    <row r="11" spans="2:10" ht="24.75" customHeight="1" x14ac:dyDescent="0.3">
      <c r="B11" s="11"/>
      <c r="C11" s="12"/>
      <c r="D11" s="13"/>
      <c r="E11" s="13"/>
      <c r="F11" s="13"/>
      <c r="G11" s="13"/>
      <c r="H11" s="13"/>
      <c r="I11" s="13"/>
      <c r="J11" s="14"/>
    </row>
    <row r="12" spans="2:10" ht="24.75" customHeight="1" x14ac:dyDescent="0.3">
      <c r="B12" s="11"/>
      <c r="C12" s="12"/>
      <c r="D12" s="13"/>
      <c r="E12" s="13"/>
      <c r="F12" s="13"/>
      <c r="G12" s="13"/>
      <c r="H12" s="13"/>
      <c r="I12" s="13"/>
      <c r="J12" s="14"/>
    </row>
    <row r="13" spans="2:10" ht="24.75" customHeight="1" x14ac:dyDescent="0.3">
      <c r="B13" s="11"/>
      <c r="C13" s="30" t="s">
        <v>50</v>
      </c>
      <c r="D13" s="30"/>
      <c r="E13" s="30"/>
      <c r="F13" s="30"/>
      <c r="G13" s="30"/>
      <c r="H13" s="30"/>
      <c r="I13" s="30"/>
      <c r="J13" s="31"/>
    </row>
    <row r="14" spans="2:10" ht="24.75" customHeight="1" x14ac:dyDescent="0.3">
      <c r="B14" s="11"/>
      <c r="C14" s="30"/>
      <c r="D14" s="30"/>
      <c r="E14" s="30"/>
      <c r="F14" s="30"/>
      <c r="G14" s="30"/>
      <c r="H14" s="30"/>
      <c r="I14" s="30"/>
      <c r="J14" s="31"/>
    </row>
    <row r="15" spans="2:10" ht="24.75" customHeight="1" x14ac:dyDescent="0.3">
      <c r="B15" s="11"/>
      <c r="C15" s="12"/>
      <c r="D15" s="13"/>
      <c r="E15" s="13"/>
      <c r="F15" s="13"/>
      <c r="G15" s="13"/>
      <c r="H15" s="13"/>
      <c r="I15" s="13"/>
      <c r="J15" s="14"/>
    </row>
    <row r="16" spans="2:10" ht="24.75" customHeight="1" x14ac:dyDescent="0.3">
      <c r="B16" s="11"/>
      <c r="C16" s="12"/>
      <c r="D16" s="13"/>
      <c r="E16" s="13"/>
      <c r="F16" s="13"/>
      <c r="G16" s="13"/>
      <c r="H16" s="13"/>
      <c r="I16" s="13"/>
      <c r="J16" s="14"/>
    </row>
    <row r="17" spans="2:10" ht="24.75" customHeight="1" x14ac:dyDescent="0.3">
      <c r="B17" s="11"/>
      <c r="C17" s="15"/>
      <c r="D17" s="13"/>
      <c r="E17" s="13"/>
      <c r="F17" s="13"/>
      <c r="G17" s="13"/>
      <c r="H17" s="13"/>
      <c r="I17" s="13"/>
      <c r="J17" s="14"/>
    </row>
    <row r="18" spans="2:10" ht="24.75" customHeight="1" x14ac:dyDescent="0.3">
      <c r="B18" s="11"/>
      <c r="C18" s="12"/>
      <c r="D18" s="13"/>
      <c r="E18" s="13"/>
      <c r="F18" s="13"/>
      <c r="G18" s="13"/>
      <c r="H18" s="13"/>
      <c r="I18" s="13"/>
      <c r="J18" s="14"/>
    </row>
    <row r="19" spans="2:10" ht="24.75" customHeight="1" x14ac:dyDescent="0.3">
      <c r="B19" s="11"/>
      <c r="C19" s="13"/>
      <c r="D19" s="13"/>
      <c r="E19" s="13"/>
      <c r="F19" s="13"/>
      <c r="G19" s="13"/>
      <c r="H19" s="13"/>
      <c r="I19" s="13"/>
      <c r="J19" s="14"/>
    </row>
    <row r="20" spans="2:10" ht="24.75" customHeight="1" x14ac:dyDescent="0.3">
      <c r="B20" s="11"/>
      <c r="C20" s="13"/>
      <c r="D20" s="13"/>
      <c r="E20" s="13"/>
      <c r="F20" s="13"/>
      <c r="G20" s="13"/>
      <c r="H20" s="13"/>
      <c r="I20" s="13"/>
      <c r="J20" s="14"/>
    </row>
    <row r="21" spans="2:10" ht="24.75" customHeight="1" x14ac:dyDescent="0.3">
      <c r="B21" s="11"/>
      <c r="C21" s="13"/>
      <c r="D21" s="13"/>
      <c r="E21" s="13"/>
      <c r="F21" s="13"/>
      <c r="G21" s="13"/>
      <c r="H21" s="13"/>
      <c r="I21" s="13"/>
      <c r="J21" s="14"/>
    </row>
    <row r="22" spans="2:10" ht="24.75" customHeight="1" x14ac:dyDescent="0.3">
      <c r="B22" s="11"/>
      <c r="C22" s="13"/>
      <c r="D22" s="13"/>
      <c r="E22" s="13"/>
      <c r="F22" s="13"/>
      <c r="G22" s="13"/>
      <c r="H22" s="13"/>
      <c r="I22" s="13"/>
      <c r="J22" s="14"/>
    </row>
    <row r="23" spans="2:10" ht="24.75" customHeight="1" x14ac:dyDescent="0.3">
      <c r="B23" s="11"/>
      <c r="C23" s="13"/>
      <c r="D23" s="13"/>
      <c r="E23" s="13"/>
      <c r="F23" s="13"/>
      <c r="G23" s="13"/>
      <c r="H23" s="13"/>
      <c r="I23" s="13"/>
      <c r="J23" s="14"/>
    </row>
    <row r="24" spans="2:10" ht="24.75" customHeight="1" x14ac:dyDescent="0.3">
      <c r="B24" s="11"/>
      <c r="C24" s="13"/>
      <c r="D24" s="13"/>
      <c r="E24" s="13"/>
      <c r="F24" s="13"/>
      <c r="G24" s="13"/>
      <c r="H24" s="13"/>
      <c r="I24" s="13"/>
      <c r="J24" s="14"/>
    </row>
    <row r="25" spans="2:10" ht="24.75" customHeight="1" thickBot="1" x14ac:dyDescent="0.35">
      <c r="B25" s="16"/>
      <c r="C25" s="17"/>
      <c r="D25" s="17"/>
      <c r="E25" s="17"/>
      <c r="F25" s="17"/>
      <c r="G25" s="17"/>
      <c r="H25" s="17"/>
      <c r="I25" s="17"/>
      <c r="J25" s="18"/>
    </row>
  </sheetData>
  <sheetProtection password="A5A2" sheet="1" objects="1" scenarios="1" selectLockedCells="1"/>
  <mergeCells count="4">
    <mergeCell ref="C10:H10"/>
    <mergeCell ref="B2:J2"/>
    <mergeCell ref="C3:J4"/>
    <mergeCell ref="C13:J14"/>
  </mergeCells>
  <phoneticPr fontId="1" type="noConversion"/>
  <pageMargins left="0.77" right="0.25" top="1.23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예방접종일정표</vt:lpstr>
      <vt:lpstr>예방접종주의사항</vt:lpstr>
      <vt:lpstr>예방접종일정표!Print_Area</vt:lpstr>
      <vt:lpstr>예방접종주의사항!Print_Area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TheDream</dc:creator>
  <cp:lastModifiedBy>l</cp:lastModifiedBy>
  <cp:lastPrinted>2017-02-03T03:35:59Z</cp:lastPrinted>
  <dcterms:created xsi:type="dcterms:W3CDTF">2014-01-08T08:18:40Z</dcterms:created>
  <dcterms:modified xsi:type="dcterms:W3CDTF">2017-02-16T06:09:02Z</dcterms:modified>
</cp:coreProperties>
</file>